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tabRatio="665" activeTab="0"/>
  </bookViews>
  <sheets>
    <sheet name="Telefonia Móvel" sheetId="1" r:id="rId1"/>
  </sheets>
  <definedNames/>
  <calcPr fullCalcOnLoad="1"/>
</workbook>
</file>

<file path=xl/sharedStrings.xml><?xml version="1.0" encoding="utf-8"?>
<sst xmlns="http://schemas.openxmlformats.org/spreadsheetml/2006/main" count="247" uniqueCount="45">
  <si>
    <t>(B)</t>
  </si>
  <si>
    <t>(C)</t>
  </si>
  <si>
    <t xml:space="preserve">Assinatura Básica de Voz </t>
  </si>
  <si>
    <t>Assinatura Básica Tarifa Zero</t>
  </si>
  <si>
    <t>SMS - Mesma Operadora</t>
  </si>
  <si>
    <t>SMS - Outras Operadoras</t>
  </si>
  <si>
    <t>MMS</t>
  </si>
  <si>
    <t>VC1 - CP - Acesso Caixa Postal</t>
  </si>
  <si>
    <t>VC1 - Móvel/Fixo</t>
  </si>
  <si>
    <t>AD 1 (Adicional-Intra) - Unitário</t>
  </si>
  <si>
    <t>AD 2 (Adicional-Inter) - Unitário</t>
  </si>
  <si>
    <t>Deslocamento 1 DSL 1</t>
  </si>
  <si>
    <t>Deslocamento 2 DSL 2</t>
  </si>
  <si>
    <t>Assinatura de Serviços de dados smartphone (uso ilimitado)</t>
  </si>
  <si>
    <t>Chamadas de LDN VC2 - Móvel/Móvel - Mesma Operadora</t>
  </si>
  <si>
    <t>Chamadas de LDN VC2 - Móvel/Móvel - Outras Operadoras</t>
  </si>
  <si>
    <t>Chamadas de LDN VC2 - Móvel/Fixo</t>
  </si>
  <si>
    <t>Chamadas de LDN VC3 - Móvel/Móvel - Mesma Operadora</t>
  </si>
  <si>
    <t>Chamadas de LDN VC3 - Móvel/Móvel - Outras Operadoras</t>
  </si>
  <si>
    <t>Chamadas de LDN VC3 - Móvel/Fixo</t>
  </si>
  <si>
    <t>Chamadas DDI - Grupo 1, 2, 3 e 4 - Para Fixo (*)</t>
  </si>
  <si>
    <t>Chamadas DDI - Grupo 1, 2, 3 e 4 - Para Móvel (*)</t>
  </si>
  <si>
    <t>LOTE 01 - Serviços de Telefonia MÓVEL Local e de Longa Distância Nacional e Internacional</t>
  </si>
  <si>
    <t>ITEM 01 - Serviços locais para atender a Sede da VALEC, em Brasília-DF</t>
  </si>
  <si>
    <t>ITEM 02 - Serviços locais para atender o Escritório da VALEC, no Rio de janeiro-RJ</t>
  </si>
  <si>
    <t>ITEM 03 - Serviços locais para atender o Escritório da VALEC, na Bahia-BA</t>
  </si>
  <si>
    <t>ITEM 04 - Serviços locais para atender o Escritório da VALEC, em Goiás-GO</t>
  </si>
  <si>
    <t>ITEM 05 - Serviços locais para atender o Escritório da VALEC, em Tocantins-TO</t>
  </si>
  <si>
    <t>ITEM 06 - Serviços locais para atender o Escritório da VALEC, no Mato Grosso-MT</t>
  </si>
  <si>
    <t>ITEM 07 - Serviços locais para atender o Escritório da VALEC, no Maranhão-MA</t>
  </si>
  <si>
    <t>ITEM 08 - Serviços locais para atender o Escritório da VALEC, em Minas Gerais - MG</t>
  </si>
  <si>
    <t>ITEM 09 - Serviços locais para atender o Escritório da VALEC, em São Paulo - SP</t>
  </si>
  <si>
    <t>ITEM 10.4 - Para Atender a VALEC no Estado de Goiás</t>
  </si>
  <si>
    <t>VC1 - Móvel/Móvel - Mesma Operadora</t>
  </si>
  <si>
    <t>VC1 - Móvel/Móvel - Outras Operadoras</t>
  </si>
  <si>
    <t>Assinatura de Serviços de Dados smartphone (uso ilimitado)</t>
  </si>
  <si>
    <t>Assinatura Básica Gestão Online das Linhas de Voz</t>
  </si>
  <si>
    <t>Assinatura de Serviços de Dados acesso a Internet Móvel Banda Larga - Modem USB - acesso ilimitado</t>
  </si>
  <si>
    <t>VALOR ESTIMADO</t>
  </si>
  <si>
    <t>SERVIÇOS</t>
  </si>
  <si>
    <t>ITEM 10 - Para Atender a VALEC na Sede em Brasília e nos Estados de Tocantins, Mato Grosso, Minas Gerais e São Paulo</t>
  </si>
  <si>
    <t>ITEM 11 - Para Atender a VALEC nos Estados da Bahia e Maranhão</t>
  </si>
  <si>
    <t>ITEM 12 - Para Atender a VALEC no Estado do Rio de Janeiro</t>
  </si>
  <si>
    <t>ITEM 14 - Assinatura de Serviços de Dados acesso a Internet Móvel Banda Larga - Modem USB - acesso ilimitado - BRASÍLIA/DF</t>
  </si>
  <si>
    <t>PREÇO - PROPOSTA TELEFONICA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</si>
</sst>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00"/>
    <numFmt numFmtId="165" formatCode="&quot;R$&quot;\ #,##0.0000;\-&quot;R$&quot;\ #,##0.0000"/>
    <numFmt numFmtId="166" formatCode="#,##0_ ;\-#,##0\ "/>
    <numFmt numFmtId="167" formatCode="[$-416]dddd\,\ d&quot; de &quot;mmmm&quot; de &quot;yyyy"/>
    <numFmt numFmtId="168" formatCode="0.000"/>
    <numFmt numFmtId="169" formatCode="0.0"/>
    <numFmt numFmtId="170" formatCode="&quot;R$&quot;\ #,##0.00000"/>
    <numFmt numFmtId="171" formatCode="&quot;R$&quot;\ #,##0.000"/>
    <numFmt numFmtId="172" formatCode="&quot;R$&quot;\ #,##0.00"/>
    <numFmt numFmtId="173" formatCode="&quot;R$&quot;\ #,##0.000;\-&quot;R$&quot;\ #,##0.000"/>
    <numFmt numFmtId="174" formatCode="&quot;R$&quot;\ #,##0.00;[Red]&quot;R$&quot;\ 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3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30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sz val="13"/>
      <color theme="1"/>
      <name val="Calibri"/>
      <family val="2"/>
    </font>
    <font>
      <b/>
      <sz val="12"/>
      <color theme="1"/>
      <name val="Calibri"/>
      <family val="2"/>
    </font>
    <font>
      <sz val="11"/>
      <color theme="3" tint="0.39998000860214233"/>
      <name val="Calibri"/>
      <family val="2"/>
    </font>
    <font>
      <sz val="11"/>
      <color rgb="FF0070C0"/>
      <name val="Calibri"/>
      <family val="2"/>
    </font>
    <font>
      <b/>
      <sz val="16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5" fillId="0" borderId="0" xfId="0" applyFont="1" applyBorder="1" applyAlignment="1">
      <alignment horizontal="left" vertical="center"/>
    </xf>
    <xf numFmtId="172" fontId="37" fillId="33" borderId="10" xfId="0" applyNumberFormat="1" applyFont="1" applyFill="1" applyBorder="1" applyAlignment="1">
      <alignment horizontal="center" vertical="center"/>
    </xf>
    <xf numFmtId="174" fontId="37" fillId="0" borderId="10" xfId="0" applyNumberFormat="1" applyFont="1" applyBorder="1" applyAlignment="1">
      <alignment horizontal="center"/>
    </xf>
    <xf numFmtId="172" fontId="37" fillId="0" borderId="10" xfId="0" applyNumberFormat="1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37" fillId="0" borderId="10" xfId="0" applyNumberFormat="1" applyFont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172" fontId="50" fillId="33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/>
    </xf>
    <xf numFmtId="166" fontId="44" fillId="0" borderId="10" xfId="0" applyNumberFormat="1" applyFont="1" applyBorder="1" applyAlignment="1">
      <alignment/>
    </xf>
    <xf numFmtId="1" fontId="44" fillId="0" borderId="10" xfId="0" applyNumberFormat="1" applyFont="1" applyBorder="1" applyAlignment="1">
      <alignment/>
    </xf>
    <xf numFmtId="166" fontId="44" fillId="0" borderId="10" xfId="0" applyNumberFormat="1" applyFont="1" applyBorder="1" applyAlignment="1">
      <alignment vertical="center"/>
    </xf>
    <xf numFmtId="1" fontId="44" fillId="0" borderId="10" xfId="0" applyNumberFormat="1" applyFont="1" applyBorder="1" applyAlignment="1">
      <alignment vertical="center"/>
    </xf>
    <xf numFmtId="172" fontId="51" fillId="33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/>
    </xf>
    <xf numFmtId="174" fontId="2" fillId="0" borderId="10" xfId="0" applyNumberFormat="1" applyFont="1" applyBorder="1" applyAlignment="1">
      <alignment horizontal="center"/>
    </xf>
    <xf numFmtId="174" fontId="50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7" fillId="0" borderId="10" xfId="0" applyFont="1" applyBorder="1" applyAlignment="1">
      <alignment horizontal="left"/>
    </xf>
    <xf numFmtId="0" fontId="45" fillId="0" borderId="0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2647950</xdr:colOff>
      <xdr:row>1</xdr:row>
      <xdr:rowOff>95250</xdr:rowOff>
    </xdr:to>
    <xdr:pic>
      <xdr:nvPicPr>
        <xdr:cNvPr id="1" name="Imagem 2" descr="logo vale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47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1"/>
  <sheetViews>
    <sheetView showGridLines="0" tabSelected="1" zoomScalePageLayoutView="0" workbookViewId="0" topLeftCell="A190">
      <selection activeCell="F210" sqref="F210"/>
    </sheetView>
  </sheetViews>
  <sheetFormatPr defaultColWidth="9.140625" defaultRowHeight="18.75" customHeight="1"/>
  <cols>
    <col min="1" max="1" width="66.57421875" style="0" customWidth="1"/>
    <col min="2" max="2" width="18.57421875" style="0" hidden="1" customWidth="1"/>
    <col min="3" max="3" width="21.421875" style="0" hidden="1" customWidth="1"/>
    <col min="4" max="5" width="20.7109375" style="0" customWidth="1"/>
    <col min="6" max="6" width="21.28125" style="0" customWidth="1"/>
  </cols>
  <sheetData>
    <row r="1" spans="1:3" ht="18.75" customHeight="1">
      <c r="A1" s="7"/>
      <c r="B1" s="8"/>
      <c r="C1" s="7"/>
    </row>
    <row r="2" spans="1:3" ht="18.75" customHeight="1">
      <c r="A2" s="7"/>
      <c r="B2" s="8"/>
      <c r="C2" s="7"/>
    </row>
    <row r="3" spans="1:3" ht="18.75" customHeight="1">
      <c r="A3" s="31" t="s">
        <v>22</v>
      </c>
      <c r="B3" s="31"/>
      <c r="C3" s="31"/>
    </row>
    <row r="4" spans="1:3" ht="18.75" customHeight="1">
      <c r="A4" s="9"/>
      <c r="B4" s="9"/>
      <c r="C4" s="9"/>
    </row>
    <row r="5" spans="1:3" ht="18.75" customHeight="1">
      <c r="A5" s="2" t="s">
        <v>23</v>
      </c>
      <c r="B5" s="2"/>
      <c r="C5" s="1"/>
    </row>
    <row r="6" spans="1:5" s="33" customFormat="1" ht="42" customHeight="1">
      <c r="A6" s="17" t="s">
        <v>39</v>
      </c>
      <c r="B6" s="32" t="s">
        <v>0</v>
      </c>
      <c r="C6" s="32" t="s">
        <v>1</v>
      </c>
      <c r="D6" s="17" t="s">
        <v>38</v>
      </c>
      <c r="E6" s="17" t="s">
        <v>44</v>
      </c>
    </row>
    <row r="7" spans="1:5" ht="18.75" customHeight="1">
      <c r="A7" s="19" t="s">
        <v>2</v>
      </c>
      <c r="B7" s="20">
        <f>130+20+100</f>
        <v>250</v>
      </c>
      <c r="C7" s="21">
        <f>30*B7</f>
        <v>7500</v>
      </c>
      <c r="D7" s="14">
        <v>44.1</v>
      </c>
      <c r="E7" s="18">
        <v>30</v>
      </c>
    </row>
    <row r="8" spans="1:5" ht="18.75" customHeight="1">
      <c r="A8" s="19" t="s">
        <v>35</v>
      </c>
      <c r="B8" s="20">
        <f>130+20+100</f>
        <v>250</v>
      </c>
      <c r="C8" s="21">
        <f>30*B8</f>
        <v>7500</v>
      </c>
      <c r="D8" s="14">
        <v>121.80000000000001</v>
      </c>
      <c r="E8" s="11">
        <v>174.9</v>
      </c>
    </row>
    <row r="9" spans="1:5" ht="18.75" customHeight="1">
      <c r="A9" s="19" t="s">
        <v>3</v>
      </c>
      <c r="B9" s="20">
        <f>130+20+100</f>
        <v>250</v>
      </c>
      <c r="C9" s="21">
        <f>30*B9</f>
        <v>7500</v>
      </c>
      <c r="D9" s="14">
        <v>11.8675</v>
      </c>
      <c r="E9" s="11">
        <v>30</v>
      </c>
    </row>
    <row r="10" spans="1:5" ht="18.75" customHeight="1">
      <c r="A10" s="19" t="s">
        <v>36</v>
      </c>
      <c r="B10" s="20">
        <f>130+20+100</f>
        <v>250</v>
      </c>
      <c r="C10" s="21">
        <f>30*B10</f>
        <v>7500</v>
      </c>
      <c r="D10" s="14">
        <v>5.896666666666666</v>
      </c>
      <c r="E10" s="11">
        <v>5.99</v>
      </c>
    </row>
    <row r="11" spans="1:5" ht="18.75" customHeight="1">
      <c r="A11" s="19" t="s">
        <v>4</v>
      </c>
      <c r="B11" s="20"/>
      <c r="C11" s="21">
        <f>10000*250/130</f>
        <v>19230.76923076923</v>
      </c>
      <c r="D11" s="14">
        <v>0.2975</v>
      </c>
      <c r="E11" s="11">
        <v>0.35</v>
      </c>
    </row>
    <row r="12" spans="1:5" ht="18.75" customHeight="1">
      <c r="A12" s="19" t="s">
        <v>5</v>
      </c>
      <c r="B12" s="20"/>
      <c r="C12" s="21">
        <f>10000*250/130</f>
        <v>19230.76923076923</v>
      </c>
      <c r="D12" s="14">
        <v>0.2975</v>
      </c>
      <c r="E12" s="11">
        <v>0.7</v>
      </c>
    </row>
    <row r="13" spans="1:5" ht="18.75" customHeight="1">
      <c r="A13" s="19" t="s">
        <v>6</v>
      </c>
      <c r="B13" s="20"/>
      <c r="C13" s="21">
        <f>720/130*250</f>
        <v>1384.6153846153845</v>
      </c>
      <c r="D13" s="14">
        <v>0.7</v>
      </c>
      <c r="E13" s="18">
        <v>0.61</v>
      </c>
    </row>
    <row r="14" spans="1:5" ht="18.75" customHeight="1">
      <c r="A14" s="19" t="s">
        <v>7</v>
      </c>
      <c r="B14" s="20"/>
      <c r="C14" s="21">
        <f>50000/130*250</f>
        <v>96153.84615384616</v>
      </c>
      <c r="D14" s="14">
        <v>0.4266666666666667</v>
      </c>
      <c r="E14" s="18">
        <v>0.4</v>
      </c>
    </row>
    <row r="15" spans="1:5" ht="18.75" customHeight="1">
      <c r="A15" s="19" t="s">
        <v>8</v>
      </c>
      <c r="B15" s="22"/>
      <c r="C15" s="23">
        <f>300000/130*250</f>
        <v>576923.0769230769</v>
      </c>
      <c r="D15" s="14">
        <v>0.5075000000000001</v>
      </c>
      <c r="E15" s="11">
        <v>0.7</v>
      </c>
    </row>
    <row r="16" spans="1:5" ht="18.75" customHeight="1">
      <c r="A16" s="19" t="s">
        <v>33</v>
      </c>
      <c r="B16" s="20"/>
      <c r="C16" s="23">
        <f>300000/130*250</f>
        <v>576923.0769230769</v>
      </c>
      <c r="D16" s="14">
        <v>0.435</v>
      </c>
      <c r="E16" s="18">
        <v>0.4</v>
      </c>
    </row>
    <row r="17" spans="1:5" ht="18.75" customHeight="1">
      <c r="A17" s="19" t="s">
        <v>34</v>
      </c>
      <c r="B17" s="20"/>
      <c r="C17" s="23">
        <f>300000/130*250</f>
        <v>576923.0769230769</v>
      </c>
      <c r="D17" s="14">
        <v>0.6325</v>
      </c>
      <c r="E17" s="11">
        <v>0.99</v>
      </c>
    </row>
    <row r="18" spans="1:5" ht="18.75" customHeight="1">
      <c r="A18" s="19" t="s">
        <v>9</v>
      </c>
      <c r="B18" s="20"/>
      <c r="C18" s="21">
        <f>20000/130*250</f>
        <v>38461.53846153846</v>
      </c>
      <c r="D18" s="14">
        <v>0.19999999999999998</v>
      </c>
      <c r="E18" s="11">
        <v>0.5</v>
      </c>
    </row>
    <row r="19" spans="1:5" ht="18.75" customHeight="1">
      <c r="A19" s="19" t="s">
        <v>10</v>
      </c>
      <c r="B19" s="20"/>
      <c r="C19" s="21">
        <f>20000/130*250</f>
        <v>38461.53846153846</v>
      </c>
      <c r="D19" s="14">
        <v>0.19999999999999998</v>
      </c>
      <c r="E19" s="11">
        <v>0.5</v>
      </c>
    </row>
    <row r="20" spans="1:5" ht="18.75" customHeight="1">
      <c r="A20" s="19" t="s">
        <v>11</v>
      </c>
      <c r="B20" s="20"/>
      <c r="C20" s="21">
        <f>20000/130*250</f>
        <v>38461.53846153846</v>
      </c>
      <c r="D20" s="14">
        <v>0.19999999999999998</v>
      </c>
      <c r="E20" s="11">
        <v>0.8</v>
      </c>
    </row>
    <row r="21" spans="1:5" ht="18.75" customHeight="1">
      <c r="A21" s="19" t="s">
        <v>12</v>
      </c>
      <c r="B21" s="20"/>
      <c r="C21" s="21">
        <f>20000/130*250</f>
        <v>38461.53846153846</v>
      </c>
      <c r="D21" s="14">
        <v>0.19999999999999998</v>
      </c>
      <c r="E21" s="11">
        <v>1.1</v>
      </c>
    </row>
    <row r="22" spans="1:2" ht="18.75" customHeight="1">
      <c r="A22" s="3"/>
      <c r="B22" s="3"/>
    </row>
    <row r="23" spans="1:3" ht="18.75" customHeight="1">
      <c r="A23" s="2" t="s">
        <v>24</v>
      </c>
      <c r="B23" s="2"/>
      <c r="C23" s="1"/>
    </row>
    <row r="24" spans="1:5" s="33" customFormat="1" ht="42" customHeight="1">
      <c r="A24" s="17" t="s">
        <v>39</v>
      </c>
      <c r="B24" s="32" t="s">
        <v>0</v>
      </c>
      <c r="C24" s="32" t="s">
        <v>1</v>
      </c>
      <c r="D24" s="17" t="s">
        <v>38</v>
      </c>
      <c r="E24" s="17" t="s">
        <v>44</v>
      </c>
    </row>
    <row r="25" spans="1:5" ht="18.75" customHeight="1">
      <c r="A25" s="19" t="s">
        <v>2</v>
      </c>
      <c r="B25" s="25">
        <v>10</v>
      </c>
      <c r="C25" s="21">
        <f>30*B25</f>
        <v>300</v>
      </c>
      <c r="D25" s="16">
        <v>51.300000000000004</v>
      </c>
      <c r="E25" s="24">
        <v>30</v>
      </c>
    </row>
    <row r="26" spans="1:5" ht="18.75" customHeight="1">
      <c r="A26" s="19" t="s">
        <v>13</v>
      </c>
      <c r="B26" s="25">
        <v>10</v>
      </c>
      <c r="C26" s="21">
        <f>30*B26</f>
        <v>300</v>
      </c>
      <c r="D26" s="16">
        <v>127.24666666666667</v>
      </c>
      <c r="E26" s="11">
        <v>174.9</v>
      </c>
    </row>
    <row r="27" spans="1:5" ht="18.75" customHeight="1">
      <c r="A27" s="19" t="s">
        <v>3</v>
      </c>
      <c r="B27" s="25">
        <v>10</v>
      </c>
      <c r="C27" s="21">
        <f>30*B27</f>
        <v>300</v>
      </c>
      <c r="D27" s="16">
        <v>10.133333333333333</v>
      </c>
      <c r="E27" s="11">
        <v>30</v>
      </c>
    </row>
    <row r="28" spans="1:5" ht="18.75" customHeight="1">
      <c r="A28" s="19" t="s">
        <v>36</v>
      </c>
      <c r="B28" s="25">
        <v>10</v>
      </c>
      <c r="C28" s="21">
        <f>30*B28</f>
        <v>300</v>
      </c>
      <c r="D28" s="16">
        <v>5.896666666666666</v>
      </c>
      <c r="E28" s="11">
        <v>5.99</v>
      </c>
    </row>
    <row r="29" spans="1:5" ht="18.75" customHeight="1">
      <c r="A29" s="19" t="s">
        <v>4</v>
      </c>
      <c r="B29" s="25"/>
      <c r="C29" s="21">
        <v>300</v>
      </c>
      <c r="D29" s="16">
        <v>0.3033333333333333</v>
      </c>
      <c r="E29" s="11">
        <v>0.35</v>
      </c>
    </row>
    <row r="30" spans="1:5" ht="18.75" customHeight="1">
      <c r="A30" s="19" t="s">
        <v>5</v>
      </c>
      <c r="B30" s="25"/>
      <c r="C30" s="21">
        <v>300</v>
      </c>
      <c r="D30" s="16">
        <v>0.3033333333333333</v>
      </c>
      <c r="E30" s="11">
        <v>0.7</v>
      </c>
    </row>
    <row r="31" spans="1:5" ht="18.75" customHeight="1">
      <c r="A31" s="19" t="s">
        <v>6</v>
      </c>
      <c r="B31" s="25"/>
      <c r="C31" s="21">
        <v>120</v>
      </c>
      <c r="D31" s="16">
        <v>0.7333333333333333</v>
      </c>
      <c r="E31" s="18">
        <v>0.61</v>
      </c>
    </row>
    <row r="32" spans="1:5" ht="18.75" customHeight="1">
      <c r="A32" s="19" t="s">
        <v>7</v>
      </c>
      <c r="B32" s="25"/>
      <c r="C32" s="21">
        <v>5000</v>
      </c>
      <c r="D32" s="16">
        <v>0.4266666666666667</v>
      </c>
      <c r="E32" s="18">
        <v>0.4</v>
      </c>
    </row>
    <row r="33" spans="1:5" ht="18.75" customHeight="1">
      <c r="A33" s="19" t="s">
        <v>8</v>
      </c>
      <c r="B33" s="25"/>
      <c r="C33" s="23">
        <v>20000</v>
      </c>
      <c r="D33" s="16">
        <v>0.5666666666666667</v>
      </c>
      <c r="E33" s="11">
        <v>0.7</v>
      </c>
    </row>
    <row r="34" spans="1:5" ht="18.75" customHeight="1">
      <c r="A34" s="19" t="s">
        <v>33</v>
      </c>
      <c r="B34" s="25"/>
      <c r="C34" s="21">
        <v>20000</v>
      </c>
      <c r="D34" s="16">
        <v>0.48333333333333334</v>
      </c>
      <c r="E34" s="18">
        <v>0.4</v>
      </c>
    </row>
    <row r="35" spans="1:5" ht="18.75" customHeight="1">
      <c r="A35" s="19" t="s">
        <v>34</v>
      </c>
      <c r="B35" s="25"/>
      <c r="C35" s="21">
        <v>20000</v>
      </c>
      <c r="D35" s="16">
        <v>0.7333333333333334</v>
      </c>
      <c r="E35" s="11">
        <v>0.99</v>
      </c>
    </row>
    <row r="36" spans="1:5" ht="18.75" customHeight="1">
      <c r="A36" s="19" t="s">
        <v>9</v>
      </c>
      <c r="B36" s="25"/>
      <c r="C36" s="21">
        <v>2000</v>
      </c>
      <c r="D36" s="16">
        <v>0.19999999999999998</v>
      </c>
      <c r="E36" s="11">
        <v>0.5</v>
      </c>
    </row>
    <row r="37" spans="1:5" ht="18.75" customHeight="1">
      <c r="A37" s="19" t="s">
        <v>10</v>
      </c>
      <c r="B37" s="25"/>
      <c r="C37" s="21">
        <v>2000</v>
      </c>
      <c r="D37" s="16">
        <v>0.19999999999999998</v>
      </c>
      <c r="E37" s="11">
        <v>0.5</v>
      </c>
    </row>
    <row r="38" spans="1:5" ht="18.75" customHeight="1">
      <c r="A38" s="19" t="s">
        <v>11</v>
      </c>
      <c r="B38" s="25"/>
      <c r="C38" s="21">
        <v>2000</v>
      </c>
      <c r="D38" s="16">
        <v>0.19999999999999998</v>
      </c>
      <c r="E38" s="11">
        <v>0.8</v>
      </c>
    </row>
    <row r="39" spans="1:5" ht="18.75" customHeight="1">
      <c r="A39" s="19" t="s">
        <v>12</v>
      </c>
      <c r="B39" s="25"/>
      <c r="C39" s="21">
        <v>4000</v>
      </c>
      <c r="D39" s="16">
        <v>0.19999999999999998</v>
      </c>
      <c r="E39" s="11">
        <v>1.1</v>
      </c>
    </row>
    <row r="40" spans="1:2" ht="18.75" customHeight="1">
      <c r="A40" s="3"/>
      <c r="B40" s="3"/>
    </row>
    <row r="41" spans="1:3" ht="18.75" customHeight="1">
      <c r="A41" s="2" t="s">
        <v>25</v>
      </c>
      <c r="B41" s="2"/>
      <c r="C41" s="1"/>
    </row>
    <row r="42" spans="1:5" s="33" customFormat="1" ht="42" customHeight="1">
      <c r="A42" s="17" t="s">
        <v>39</v>
      </c>
      <c r="B42" s="32" t="s">
        <v>0</v>
      </c>
      <c r="C42" s="32" t="s">
        <v>1</v>
      </c>
      <c r="D42" s="17" t="s">
        <v>38</v>
      </c>
      <c r="E42" s="17" t="s">
        <v>44</v>
      </c>
    </row>
    <row r="43" spans="1:5" ht="18.75" customHeight="1">
      <c r="A43" s="19" t="s">
        <v>2</v>
      </c>
      <c r="B43" s="25">
        <v>30</v>
      </c>
      <c r="C43" s="21">
        <f>30*B43</f>
        <v>900</v>
      </c>
      <c r="D43" s="16">
        <v>51.300000000000004</v>
      </c>
      <c r="E43" s="18">
        <v>30</v>
      </c>
    </row>
    <row r="44" spans="1:5" ht="18.75" customHeight="1">
      <c r="A44" s="19" t="s">
        <v>13</v>
      </c>
      <c r="B44" s="25">
        <v>30</v>
      </c>
      <c r="C44" s="21">
        <f>30*B44</f>
        <v>900</v>
      </c>
      <c r="D44" s="16">
        <v>127.24666666666667</v>
      </c>
      <c r="E44" s="11">
        <v>174.9</v>
      </c>
    </row>
    <row r="45" spans="1:5" ht="18.75" customHeight="1">
      <c r="A45" s="19" t="s">
        <v>3</v>
      </c>
      <c r="B45" s="25">
        <v>30</v>
      </c>
      <c r="C45" s="21">
        <f>30*B45</f>
        <v>900</v>
      </c>
      <c r="D45" s="16">
        <v>10.133333333333333</v>
      </c>
      <c r="E45" s="11">
        <v>30</v>
      </c>
    </row>
    <row r="46" spans="1:5" ht="18.75" customHeight="1">
      <c r="A46" s="19" t="s">
        <v>36</v>
      </c>
      <c r="B46" s="25">
        <v>30</v>
      </c>
      <c r="C46" s="21">
        <f>30*B46</f>
        <v>900</v>
      </c>
      <c r="D46" s="16">
        <v>5.896666666666666</v>
      </c>
      <c r="E46" s="11">
        <v>5.99</v>
      </c>
    </row>
    <row r="47" spans="1:5" ht="18.75" customHeight="1">
      <c r="A47" s="19" t="s">
        <v>4</v>
      </c>
      <c r="B47" s="25"/>
      <c r="C47" s="21">
        <v>2000</v>
      </c>
      <c r="D47" s="16">
        <v>0.3033333333333333</v>
      </c>
      <c r="E47" s="11">
        <v>0.35</v>
      </c>
    </row>
    <row r="48" spans="1:5" ht="18.75" customHeight="1">
      <c r="A48" s="19" t="s">
        <v>5</v>
      </c>
      <c r="B48" s="25"/>
      <c r="C48" s="21">
        <v>2000</v>
      </c>
      <c r="D48" s="16">
        <v>0.3033333333333333</v>
      </c>
      <c r="E48" s="11">
        <v>0.7</v>
      </c>
    </row>
    <row r="49" spans="1:5" ht="18.75" customHeight="1">
      <c r="A49" s="19" t="s">
        <v>6</v>
      </c>
      <c r="B49" s="25"/>
      <c r="C49" s="21">
        <v>360</v>
      </c>
      <c r="D49" s="16">
        <v>0.7333333333333333</v>
      </c>
      <c r="E49" s="18">
        <v>0.61</v>
      </c>
    </row>
    <row r="50" spans="1:5" ht="18.75" customHeight="1">
      <c r="A50" s="19" t="s">
        <v>7</v>
      </c>
      <c r="B50" s="25"/>
      <c r="C50" s="21">
        <v>5000</v>
      </c>
      <c r="D50" s="16">
        <v>0.4266666666666667</v>
      </c>
      <c r="E50" s="18">
        <v>0.4</v>
      </c>
    </row>
    <row r="51" spans="1:5" ht="18.75" customHeight="1">
      <c r="A51" s="19" t="s">
        <v>8</v>
      </c>
      <c r="B51" s="25"/>
      <c r="C51" s="23">
        <v>200000</v>
      </c>
      <c r="D51" s="16">
        <v>0.5666666666666667</v>
      </c>
      <c r="E51" s="11">
        <v>0.7</v>
      </c>
    </row>
    <row r="52" spans="1:5" ht="18.75" customHeight="1">
      <c r="A52" s="19" t="s">
        <v>33</v>
      </c>
      <c r="B52" s="25"/>
      <c r="C52" s="21">
        <v>200000</v>
      </c>
      <c r="D52" s="16">
        <v>0.48333333333333334</v>
      </c>
      <c r="E52" s="18">
        <v>0.4</v>
      </c>
    </row>
    <row r="53" spans="1:5" ht="18.75" customHeight="1">
      <c r="A53" s="19" t="s">
        <v>34</v>
      </c>
      <c r="B53" s="25"/>
      <c r="C53" s="21">
        <v>200000</v>
      </c>
      <c r="D53" s="16">
        <v>0.7333333333333334</v>
      </c>
      <c r="E53" s="11">
        <v>0.99</v>
      </c>
    </row>
    <row r="54" spans="1:5" ht="18.75" customHeight="1">
      <c r="A54" s="19" t="s">
        <v>9</v>
      </c>
      <c r="B54" s="25"/>
      <c r="C54" s="21">
        <v>5000</v>
      </c>
      <c r="D54" s="16">
        <v>0.19999999999999998</v>
      </c>
      <c r="E54" s="11">
        <v>0.5</v>
      </c>
    </row>
    <row r="55" spans="1:5" ht="18.75" customHeight="1">
      <c r="A55" s="19" t="s">
        <v>10</v>
      </c>
      <c r="B55" s="25"/>
      <c r="C55" s="21">
        <v>5000</v>
      </c>
      <c r="D55" s="16">
        <v>0.19999999999999998</v>
      </c>
      <c r="E55" s="11">
        <v>0.5</v>
      </c>
    </row>
    <row r="56" spans="1:5" ht="18.75" customHeight="1">
      <c r="A56" s="19" t="s">
        <v>11</v>
      </c>
      <c r="B56" s="25"/>
      <c r="C56" s="21">
        <v>5000</v>
      </c>
      <c r="D56" s="16">
        <v>0.19999999999999998</v>
      </c>
      <c r="E56" s="11">
        <v>0.8</v>
      </c>
    </row>
    <row r="57" spans="1:5" ht="18.75" customHeight="1">
      <c r="A57" s="19" t="s">
        <v>12</v>
      </c>
      <c r="B57" s="25"/>
      <c r="C57" s="21">
        <v>5000</v>
      </c>
      <c r="D57" s="16">
        <v>0.19999999999999998</v>
      </c>
      <c r="E57" s="11">
        <v>1.1</v>
      </c>
    </row>
    <row r="58" spans="1:2" ht="18.75" customHeight="1">
      <c r="A58" s="3"/>
      <c r="B58" s="3"/>
    </row>
    <row r="60" spans="1:3" ht="18.75" customHeight="1">
      <c r="A60" s="2" t="s">
        <v>26</v>
      </c>
      <c r="B60" s="2"/>
      <c r="C60" s="1"/>
    </row>
    <row r="61" spans="1:5" s="33" customFormat="1" ht="40.5" customHeight="1">
      <c r="A61" s="17" t="s">
        <v>39</v>
      </c>
      <c r="B61" s="32" t="s">
        <v>0</v>
      </c>
      <c r="C61" s="32" t="s">
        <v>1</v>
      </c>
      <c r="D61" s="17" t="s">
        <v>38</v>
      </c>
      <c r="E61" s="17" t="s">
        <v>44</v>
      </c>
    </row>
    <row r="62" spans="1:5" ht="18.75" customHeight="1">
      <c r="A62" s="19" t="s">
        <v>2</v>
      </c>
      <c r="B62" s="25">
        <v>30</v>
      </c>
      <c r="C62" s="21">
        <f>30*B62</f>
        <v>900</v>
      </c>
      <c r="D62" s="16">
        <v>51.300000000000004</v>
      </c>
      <c r="E62" s="18">
        <v>30</v>
      </c>
    </row>
    <row r="63" spans="1:5" ht="18.75" customHeight="1">
      <c r="A63" s="19" t="s">
        <v>13</v>
      </c>
      <c r="B63" s="25">
        <v>30</v>
      </c>
      <c r="C63" s="21">
        <f>30*B63</f>
        <v>900</v>
      </c>
      <c r="D63" s="16">
        <v>127.24666666666667</v>
      </c>
      <c r="E63" s="11">
        <v>174.9</v>
      </c>
    </row>
    <row r="64" spans="1:5" ht="18.75" customHeight="1">
      <c r="A64" s="19" t="s">
        <v>3</v>
      </c>
      <c r="B64" s="25">
        <v>30</v>
      </c>
      <c r="C64" s="21">
        <f>30*B64</f>
        <v>900</v>
      </c>
      <c r="D64" s="16">
        <v>10.133333333333333</v>
      </c>
      <c r="E64" s="11">
        <v>30</v>
      </c>
    </row>
    <row r="65" spans="1:5" ht="18.75" customHeight="1">
      <c r="A65" s="19" t="s">
        <v>36</v>
      </c>
      <c r="B65" s="25">
        <v>30</v>
      </c>
      <c r="C65" s="21">
        <f>30*B65</f>
        <v>900</v>
      </c>
      <c r="D65" s="16">
        <v>5.896666666666666</v>
      </c>
      <c r="E65" s="11">
        <v>5.99</v>
      </c>
    </row>
    <row r="66" spans="1:5" ht="18.75" customHeight="1">
      <c r="A66" s="19" t="s">
        <v>4</v>
      </c>
      <c r="B66" s="25"/>
      <c r="C66" s="21">
        <v>2000</v>
      </c>
      <c r="D66" s="16">
        <v>0.3033333333333333</v>
      </c>
      <c r="E66" s="11">
        <v>0.35</v>
      </c>
    </row>
    <row r="67" spans="1:5" ht="18.75" customHeight="1">
      <c r="A67" s="19" t="s">
        <v>5</v>
      </c>
      <c r="B67" s="25"/>
      <c r="C67" s="21">
        <v>2000</v>
      </c>
      <c r="D67" s="16">
        <v>0.3033333333333333</v>
      </c>
      <c r="E67" s="11">
        <v>0.7</v>
      </c>
    </row>
    <row r="68" spans="1:5" ht="18.75" customHeight="1">
      <c r="A68" s="19" t="s">
        <v>6</v>
      </c>
      <c r="B68" s="25"/>
      <c r="C68" s="21">
        <v>360</v>
      </c>
      <c r="D68" s="16">
        <v>0.7333333333333333</v>
      </c>
      <c r="E68" s="18">
        <v>0.61</v>
      </c>
    </row>
    <row r="69" spans="1:5" ht="18.75" customHeight="1">
      <c r="A69" s="19" t="s">
        <v>7</v>
      </c>
      <c r="B69" s="25"/>
      <c r="C69" s="21">
        <v>5000</v>
      </c>
      <c r="D69" s="16">
        <v>0.4266666666666667</v>
      </c>
      <c r="E69" s="18">
        <v>0.4</v>
      </c>
    </row>
    <row r="70" spans="1:5" ht="18.75" customHeight="1">
      <c r="A70" s="19" t="s">
        <v>8</v>
      </c>
      <c r="B70" s="25"/>
      <c r="C70" s="23">
        <v>200000</v>
      </c>
      <c r="D70" s="16">
        <v>0.5666666666666667</v>
      </c>
      <c r="E70" s="11">
        <v>0.7</v>
      </c>
    </row>
    <row r="71" spans="1:5" ht="18.75" customHeight="1">
      <c r="A71" s="19" t="s">
        <v>33</v>
      </c>
      <c r="B71" s="25"/>
      <c r="C71" s="21">
        <v>200000</v>
      </c>
      <c r="D71" s="16">
        <v>0.48333333333333334</v>
      </c>
      <c r="E71" s="18">
        <v>0.4</v>
      </c>
    </row>
    <row r="72" spans="1:5" ht="18.75" customHeight="1">
      <c r="A72" s="19" t="s">
        <v>34</v>
      </c>
      <c r="B72" s="25"/>
      <c r="C72" s="21">
        <v>200000</v>
      </c>
      <c r="D72" s="16">
        <v>0.7333333333333334</v>
      </c>
      <c r="E72" s="11">
        <v>0.99</v>
      </c>
    </row>
    <row r="73" spans="1:5" ht="18.75" customHeight="1">
      <c r="A73" s="19" t="s">
        <v>9</v>
      </c>
      <c r="B73" s="25"/>
      <c r="C73" s="21">
        <v>5000</v>
      </c>
      <c r="D73" s="16">
        <v>0.19999999999999998</v>
      </c>
      <c r="E73" s="11">
        <v>0.5</v>
      </c>
    </row>
    <row r="74" spans="1:5" ht="18.75" customHeight="1">
      <c r="A74" s="19" t="s">
        <v>10</v>
      </c>
      <c r="B74" s="25"/>
      <c r="C74" s="21">
        <v>5000</v>
      </c>
      <c r="D74" s="16">
        <v>0.19999999999999998</v>
      </c>
      <c r="E74" s="11">
        <v>0.5</v>
      </c>
    </row>
    <row r="75" spans="1:5" ht="18.75" customHeight="1">
      <c r="A75" s="19" t="s">
        <v>11</v>
      </c>
      <c r="B75" s="25"/>
      <c r="C75" s="21">
        <v>5000</v>
      </c>
      <c r="D75" s="16">
        <v>0.19999999999999998</v>
      </c>
      <c r="E75" s="11">
        <v>0.8</v>
      </c>
    </row>
    <row r="76" spans="1:5" ht="18.75" customHeight="1">
      <c r="A76" s="19" t="s">
        <v>12</v>
      </c>
      <c r="B76" s="25"/>
      <c r="C76" s="21">
        <v>5000</v>
      </c>
      <c r="D76" s="16">
        <v>0.19999999999999998</v>
      </c>
      <c r="E76" s="11">
        <v>1.1</v>
      </c>
    </row>
    <row r="77" spans="1:2" ht="18.75" customHeight="1">
      <c r="A77" s="3"/>
      <c r="B77" s="3"/>
    </row>
    <row r="78" spans="1:3" ht="18.75" customHeight="1">
      <c r="A78" s="2" t="s">
        <v>27</v>
      </c>
      <c r="B78" s="2"/>
      <c r="C78" s="1"/>
    </row>
    <row r="79" spans="1:5" s="33" customFormat="1" ht="41.25" customHeight="1">
      <c r="A79" s="17" t="s">
        <v>39</v>
      </c>
      <c r="B79" s="32" t="s">
        <v>0</v>
      </c>
      <c r="C79" s="32" t="s">
        <v>1</v>
      </c>
      <c r="D79" s="17" t="s">
        <v>38</v>
      </c>
      <c r="E79" s="17" t="s">
        <v>44</v>
      </c>
    </row>
    <row r="80" spans="1:5" ht="18.75" customHeight="1">
      <c r="A80" s="19" t="s">
        <v>2</v>
      </c>
      <c r="B80" s="25">
        <v>30</v>
      </c>
      <c r="C80" s="21">
        <f>30*B80</f>
        <v>900</v>
      </c>
      <c r="D80" s="16">
        <v>51.300000000000004</v>
      </c>
      <c r="E80" s="18">
        <v>30</v>
      </c>
    </row>
    <row r="81" spans="1:5" ht="18.75" customHeight="1">
      <c r="A81" s="19" t="s">
        <v>13</v>
      </c>
      <c r="B81" s="25">
        <v>30</v>
      </c>
      <c r="C81" s="21">
        <f>30*B81</f>
        <v>900</v>
      </c>
      <c r="D81" s="16">
        <v>127.24666666666667</v>
      </c>
      <c r="E81" s="11">
        <v>174.9</v>
      </c>
    </row>
    <row r="82" spans="1:5" ht="18.75" customHeight="1">
      <c r="A82" s="19" t="s">
        <v>3</v>
      </c>
      <c r="B82" s="25">
        <v>30</v>
      </c>
      <c r="C82" s="21">
        <f>30*B82</f>
        <v>900</v>
      </c>
      <c r="D82" s="16">
        <v>10.133333333333333</v>
      </c>
      <c r="E82" s="11">
        <v>30</v>
      </c>
    </row>
    <row r="83" spans="1:5" ht="18.75" customHeight="1">
      <c r="A83" s="19" t="s">
        <v>36</v>
      </c>
      <c r="B83" s="25">
        <v>30</v>
      </c>
      <c r="C83" s="21">
        <f>30*B83</f>
        <v>900</v>
      </c>
      <c r="D83" s="16">
        <v>5.896666666666666</v>
      </c>
      <c r="E83" s="11">
        <v>5.99</v>
      </c>
    </row>
    <row r="84" spans="1:5" ht="18.75" customHeight="1">
      <c r="A84" s="19" t="s">
        <v>4</v>
      </c>
      <c r="B84" s="25"/>
      <c r="C84" s="21">
        <v>2000</v>
      </c>
      <c r="D84" s="16">
        <v>0.3033333333333333</v>
      </c>
      <c r="E84" s="11">
        <v>0.35</v>
      </c>
    </row>
    <row r="85" spans="1:5" ht="18.75" customHeight="1">
      <c r="A85" s="19" t="s">
        <v>5</v>
      </c>
      <c r="B85" s="25"/>
      <c r="C85" s="21">
        <v>2000</v>
      </c>
      <c r="D85" s="16">
        <v>0.3033333333333333</v>
      </c>
      <c r="E85" s="11">
        <v>0.7</v>
      </c>
    </row>
    <row r="86" spans="1:5" ht="18.75" customHeight="1">
      <c r="A86" s="19" t="s">
        <v>6</v>
      </c>
      <c r="B86" s="25"/>
      <c r="C86" s="21">
        <v>360</v>
      </c>
      <c r="D86" s="16">
        <v>0.7333333333333333</v>
      </c>
      <c r="E86" s="18">
        <v>0.61</v>
      </c>
    </row>
    <row r="87" spans="1:5" ht="18.75" customHeight="1">
      <c r="A87" s="19" t="s">
        <v>7</v>
      </c>
      <c r="B87" s="25"/>
      <c r="C87" s="21">
        <v>5000</v>
      </c>
      <c r="D87" s="16">
        <v>0.4266666666666667</v>
      </c>
      <c r="E87" s="18">
        <v>0.4</v>
      </c>
    </row>
    <row r="88" spans="1:5" ht="18.75" customHeight="1">
      <c r="A88" s="19" t="s">
        <v>8</v>
      </c>
      <c r="B88" s="25"/>
      <c r="C88" s="23">
        <v>200000</v>
      </c>
      <c r="D88" s="16">
        <v>0.5666666666666667</v>
      </c>
      <c r="E88" s="11">
        <v>0.7</v>
      </c>
    </row>
    <row r="89" spans="1:5" ht="18.75" customHeight="1">
      <c r="A89" s="19" t="s">
        <v>33</v>
      </c>
      <c r="B89" s="25"/>
      <c r="C89" s="21">
        <v>200000</v>
      </c>
      <c r="D89" s="16">
        <v>0.48333333333333334</v>
      </c>
      <c r="E89" s="18">
        <v>0.4</v>
      </c>
    </row>
    <row r="90" spans="1:5" ht="18.75" customHeight="1">
      <c r="A90" s="19" t="s">
        <v>34</v>
      </c>
      <c r="B90" s="25"/>
      <c r="C90" s="21">
        <v>200000</v>
      </c>
      <c r="D90" s="16">
        <v>0.7333333333333334</v>
      </c>
      <c r="E90" s="11">
        <v>0.99</v>
      </c>
    </row>
    <row r="91" spans="1:5" ht="18.75" customHeight="1">
      <c r="A91" s="19" t="s">
        <v>9</v>
      </c>
      <c r="B91" s="25"/>
      <c r="C91" s="21">
        <v>5000</v>
      </c>
      <c r="D91" s="16">
        <v>0.19999999999999998</v>
      </c>
      <c r="E91" s="11">
        <v>0.5</v>
      </c>
    </row>
    <row r="92" spans="1:5" ht="18.75" customHeight="1">
      <c r="A92" s="19" t="s">
        <v>10</v>
      </c>
      <c r="B92" s="25"/>
      <c r="C92" s="21">
        <v>5000</v>
      </c>
      <c r="D92" s="16">
        <v>0.19999999999999998</v>
      </c>
      <c r="E92" s="11">
        <v>0.5</v>
      </c>
    </row>
    <row r="93" spans="1:5" ht="18.75" customHeight="1">
      <c r="A93" s="19" t="s">
        <v>11</v>
      </c>
      <c r="B93" s="25"/>
      <c r="C93" s="21">
        <v>5000</v>
      </c>
      <c r="D93" s="16">
        <v>0.19999999999999998</v>
      </c>
      <c r="E93" s="11">
        <v>0.8</v>
      </c>
    </row>
    <row r="94" spans="1:5" ht="18.75" customHeight="1">
      <c r="A94" s="19" t="s">
        <v>12</v>
      </c>
      <c r="B94" s="25"/>
      <c r="C94" s="21">
        <v>5000</v>
      </c>
      <c r="D94" s="16">
        <v>0.19999999999999998</v>
      </c>
      <c r="E94" s="11">
        <v>1.1</v>
      </c>
    </row>
    <row r="95" spans="1:2" ht="18.75" customHeight="1">
      <c r="A95" s="3"/>
      <c r="B95" s="3"/>
    </row>
    <row r="96" spans="1:3" ht="18.75" customHeight="1">
      <c r="A96" s="2" t="s">
        <v>28</v>
      </c>
      <c r="B96" s="2"/>
      <c r="C96" s="1"/>
    </row>
    <row r="97" spans="1:5" s="33" customFormat="1" ht="45" customHeight="1">
      <c r="A97" s="17" t="s">
        <v>39</v>
      </c>
      <c r="B97" s="32" t="s">
        <v>0</v>
      </c>
      <c r="C97" s="32" t="s">
        <v>1</v>
      </c>
      <c r="D97" s="17" t="s">
        <v>38</v>
      </c>
      <c r="E97" s="17" t="s">
        <v>44</v>
      </c>
    </row>
    <row r="98" spans="1:5" ht="18.75" customHeight="1">
      <c r="A98" s="19" t="s">
        <v>2</v>
      </c>
      <c r="B98" s="25">
        <f>15+25</f>
        <v>40</v>
      </c>
      <c r="C98" s="21">
        <f>30*B98</f>
        <v>1200</v>
      </c>
      <c r="D98" s="16">
        <v>51.300000000000004</v>
      </c>
      <c r="E98" s="18">
        <v>30</v>
      </c>
    </row>
    <row r="99" spans="1:5" ht="18.75" customHeight="1">
      <c r="A99" s="19" t="s">
        <v>13</v>
      </c>
      <c r="B99" s="25">
        <f>15+25</f>
        <v>40</v>
      </c>
      <c r="C99" s="21">
        <f>30*B99</f>
        <v>1200</v>
      </c>
      <c r="D99" s="16">
        <v>127.24666666666667</v>
      </c>
      <c r="E99" s="11">
        <v>174.9</v>
      </c>
    </row>
    <row r="100" spans="1:5" ht="18.75" customHeight="1">
      <c r="A100" s="19" t="s">
        <v>3</v>
      </c>
      <c r="B100" s="25">
        <f>15+25</f>
        <v>40</v>
      </c>
      <c r="C100" s="21">
        <f>30*B100</f>
        <v>1200</v>
      </c>
      <c r="D100" s="16">
        <v>10.133333333333333</v>
      </c>
      <c r="E100" s="11">
        <v>30</v>
      </c>
    </row>
    <row r="101" spans="1:5" ht="18.75" customHeight="1">
      <c r="A101" s="19" t="s">
        <v>36</v>
      </c>
      <c r="B101" s="25">
        <f>15+25</f>
        <v>40</v>
      </c>
      <c r="C101" s="21">
        <f>30*B101</f>
        <v>1200</v>
      </c>
      <c r="D101" s="16">
        <v>5.896666666666666</v>
      </c>
      <c r="E101" s="11">
        <v>5.99</v>
      </c>
    </row>
    <row r="102" spans="1:5" ht="18.75" customHeight="1">
      <c r="A102" s="19" t="s">
        <v>4</v>
      </c>
      <c r="B102" s="25"/>
      <c r="C102" s="21">
        <f>1000/15*40</f>
        <v>2666.666666666667</v>
      </c>
      <c r="D102" s="16">
        <v>0.3033333333333333</v>
      </c>
      <c r="E102" s="11">
        <v>0.35</v>
      </c>
    </row>
    <row r="103" spans="1:5" ht="18.75" customHeight="1">
      <c r="A103" s="19" t="s">
        <v>5</v>
      </c>
      <c r="B103" s="25"/>
      <c r="C103" s="21">
        <f>1000/15*40</f>
        <v>2666.666666666667</v>
      </c>
      <c r="D103" s="16">
        <v>0.3033333333333333</v>
      </c>
      <c r="E103" s="11">
        <v>0.7</v>
      </c>
    </row>
    <row r="104" spans="1:5" ht="18.75" customHeight="1">
      <c r="A104" s="19" t="s">
        <v>6</v>
      </c>
      <c r="B104" s="25"/>
      <c r="C104" s="21">
        <f>180/15*40</f>
        <v>480</v>
      </c>
      <c r="D104" s="16">
        <v>0.7333333333333333</v>
      </c>
      <c r="E104" s="18">
        <v>0.61</v>
      </c>
    </row>
    <row r="105" spans="1:5" ht="18.75" customHeight="1">
      <c r="A105" s="19" t="s">
        <v>7</v>
      </c>
      <c r="B105" s="25"/>
      <c r="C105" s="21">
        <f>2500/15*40</f>
        <v>6666.666666666666</v>
      </c>
      <c r="D105" s="16">
        <v>0.4266666666666667</v>
      </c>
      <c r="E105" s="18">
        <v>0.4</v>
      </c>
    </row>
    <row r="106" spans="1:5" ht="18.75" customHeight="1">
      <c r="A106" s="19" t="s">
        <v>8</v>
      </c>
      <c r="B106" s="25"/>
      <c r="C106" s="23">
        <f>100000/15*40</f>
        <v>266666.6666666667</v>
      </c>
      <c r="D106" s="16">
        <v>0.5666666666666667</v>
      </c>
      <c r="E106" s="11">
        <v>0.7</v>
      </c>
    </row>
    <row r="107" spans="1:5" ht="18.75" customHeight="1">
      <c r="A107" s="19" t="s">
        <v>33</v>
      </c>
      <c r="B107" s="25"/>
      <c r="C107" s="23">
        <f>100000/15*40</f>
        <v>266666.6666666667</v>
      </c>
      <c r="D107" s="16">
        <v>0.48333333333333334</v>
      </c>
      <c r="E107" s="18">
        <v>0.4</v>
      </c>
    </row>
    <row r="108" spans="1:5" ht="18.75" customHeight="1">
      <c r="A108" s="19" t="s">
        <v>34</v>
      </c>
      <c r="B108" s="25"/>
      <c r="C108" s="23">
        <f>100000/15*40</f>
        <v>266666.6666666667</v>
      </c>
      <c r="D108" s="16">
        <v>0.7333333333333334</v>
      </c>
      <c r="E108" s="11">
        <v>0.99</v>
      </c>
    </row>
    <row r="109" spans="1:5" ht="18.75" customHeight="1">
      <c r="A109" s="19" t="s">
        <v>9</v>
      </c>
      <c r="B109" s="25"/>
      <c r="C109" s="21">
        <f>2500/15*40</f>
        <v>6666.666666666666</v>
      </c>
      <c r="D109" s="16">
        <v>0.19999999999999998</v>
      </c>
      <c r="E109" s="11">
        <v>0.5</v>
      </c>
    </row>
    <row r="110" spans="1:5" ht="18.75" customHeight="1">
      <c r="A110" s="19" t="s">
        <v>10</v>
      </c>
      <c r="B110" s="25"/>
      <c r="C110" s="21">
        <f>2500/15*40</f>
        <v>6666.666666666666</v>
      </c>
      <c r="D110" s="16">
        <v>0.19999999999999998</v>
      </c>
      <c r="E110" s="11">
        <v>0.5</v>
      </c>
    </row>
    <row r="111" spans="1:5" ht="18.75" customHeight="1">
      <c r="A111" s="19" t="s">
        <v>11</v>
      </c>
      <c r="B111" s="25"/>
      <c r="C111" s="21">
        <f>2500/15*40</f>
        <v>6666.666666666666</v>
      </c>
      <c r="D111" s="16">
        <v>0.19999999999999998</v>
      </c>
      <c r="E111" s="11">
        <v>0.8</v>
      </c>
    </row>
    <row r="112" spans="1:5" ht="18.75" customHeight="1">
      <c r="A112" s="19" t="s">
        <v>12</v>
      </c>
      <c r="B112" s="25"/>
      <c r="C112" s="21">
        <f>2500/15*40</f>
        <v>6666.666666666666</v>
      </c>
      <c r="D112" s="16">
        <v>0.19999999999999998</v>
      </c>
      <c r="E112" s="11">
        <v>1.1</v>
      </c>
    </row>
    <row r="113" spans="1:2" ht="18.75" customHeight="1">
      <c r="A113" s="3"/>
      <c r="B113" s="3"/>
    </row>
    <row r="114" spans="1:3" ht="18.75" customHeight="1">
      <c r="A114" s="2" t="s">
        <v>29</v>
      </c>
      <c r="B114" s="2"/>
      <c r="C114" s="1"/>
    </row>
    <row r="115" spans="1:5" s="33" customFormat="1" ht="43.5" customHeight="1">
      <c r="A115" s="17" t="s">
        <v>39</v>
      </c>
      <c r="B115" s="32" t="s">
        <v>0</v>
      </c>
      <c r="C115" s="32" t="s">
        <v>1</v>
      </c>
      <c r="D115" s="17" t="s">
        <v>38</v>
      </c>
      <c r="E115" s="17" t="s">
        <v>44</v>
      </c>
    </row>
    <row r="116" spans="1:5" ht="18.75" customHeight="1">
      <c r="A116" s="19" t="s">
        <v>2</v>
      </c>
      <c r="B116" s="25">
        <v>15</v>
      </c>
      <c r="C116" s="21">
        <f>30*B116</f>
        <v>450</v>
      </c>
      <c r="D116" s="16">
        <v>51.300000000000004</v>
      </c>
      <c r="E116" s="18">
        <v>30</v>
      </c>
    </row>
    <row r="117" spans="1:5" ht="18.75" customHeight="1">
      <c r="A117" s="19" t="s">
        <v>13</v>
      </c>
      <c r="B117" s="25">
        <v>15</v>
      </c>
      <c r="C117" s="21">
        <f>30*B117</f>
        <v>450</v>
      </c>
      <c r="D117" s="16">
        <v>127.24666666666667</v>
      </c>
      <c r="E117" s="11">
        <v>174.9</v>
      </c>
    </row>
    <row r="118" spans="1:5" ht="18.75" customHeight="1">
      <c r="A118" s="19" t="s">
        <v>3</v>
      </c>
      <c r="B118" s="25">
        <v>15</v>
      </c>
      <c r="C118" s="21">
        <f>30*B118</f>
        <v>450</v>
      </c>
      <c r="D118" s="16">
        <v>10.133333333333333</v>
      </c>
      <c r="E118" s="11">
        <v>30</v>
      </c>
    </row>
    <row r="119" spans="1:5" ht="18.75" customHeight="1">
      <c r="A119" s="19" t="s">
        <v>36</v>
      </c>
      <c r="B119" s="25">
        <v>15</v>
      </c>
      <c r="C119" s="21">
        <f>30*B119</f>
        <v>450</v>
      </c>
      <c r="D119" s="16">
        <v>5.896666666666666</v>
      </c>
      <c r="E119" s="11">
        <v>5.99</v>
      </c>
    </row>
    <row r="120" spans="1:5" ht="18.75" customHeight="1">
      <c r="A120" s="19" t="s">
        <v>4</v>
      </c>
      <c r="B120" s="25"/>
      <c r="C120" s="21">
        <v>1000</v>
      </c>
      <c r="D120" s="16">
        <v>0.3033333333333333</v>
      </c>
      <c r="E120" s="11">
        <v>0.35</v>
      </c>
    </row>
    <row r="121" spans="1:5" ht="18.75" customHeight="1">
      <c r="A121" s="19" t="s">
        <v>5</v>
      </c>
      <c r="B121" s="25"/>
      <c r="C121" s="21">
        <v>1000</v>
      </c>
      <c r="D121" s="16">
        <v>0.3033333333333333</v>
      </c>
      <c r="E121" s="11">
        <v>0.7</v>
      </c>
    </row>
    <row r="122" spans="1:5" ht="18.75" customHeight="1">
      <c r="A122" s="19" t="s">
        <v>6</v>
      </c>
      <c r="B122" s="25"/>
      <c r="C122" s="21">
        <v>180</v>
      </c>
      <c r="D122" s="16">
        <v>0.7333333333333333</v>
      </c>
      <c r="E122" s="18">
        <v>0.61</v>
      </c>
    </row>
    <row r="123" spans="1:5" ht="18.75" customHeight="1">
      <c r="A123" s="19" t="s">
        <v>7</v>
      </c>
      <c r="B123" s="25"/>
      <c r="C123" s="21">
        <v>2500</v>
      </c>
      <c r="D123" s="16">
        <v>0.4266666666666667</v>
      </c>
      <c r="E123" s="18">
        <v>0.4</v>
      </c>
    </row>
    <row r="124" spans="1:5" ht="18.75" customHeight="1">
      <c r="A124" s="19" t="s">
        <v>8</v>
      </c>
      <c r="B124" s="25"/>
      <c r="C124" s="23">
        <v>100000</v>
      </c>
      <c r="D124" s="16">
        <v>0.5666666666666667</v>
      </c>
      <c r="E124" s="11">
        <v>0.7</v>
      </c>
    </row>
    <row r="125" spans="1:5" ht="18.75" customHeight="1">
      <c r="A125" s="19" t="s">
        <v>33</v>
      </c>
      <c r="B125" s="25"/>
      <c r="C125" s="21">
        <v>100000</v>
      </c>
      <c r="D125" s="16">
        <v>0.48333333333333334</v>
      </c>
      <c r="E125" s="18">
        <v>0.4</v>
      </c>
    </row>
    <row r="126" spans="1:5" ht="18.75" customHeight="1">
      <c r="A126" s="19" t="s">
        <v>34</v>
      </c>
      <c r="B126" s="25"/>
      <c r="C126" s="21">
        <v>100000</v>
      </c>
      <c r="D126" s="16">
        <v>0.7333333333333334</v>
      </c>
      <c r="E126" s="11">
        <v>0.99</v>
      </c>
    </row>
    <row r="127" spans="1:5" ht="18.75" customHeight="1">
      <c r="A127" s="19" t="s">
        <v>9</v>
      </c>
      <c r="B127" s="25"/>
      <c r="C127" s="21">
        <v>2500</v>
      </c>
      <c r="D127" s="16">
        <v>0.19999999999999998</v>
      </c>
      <c r="E127" s="11">
        <v>0.5</v>
      </c>
    </row>
    <row r="128" spans="1:5" ht="18.75" customHeight="1">
      <c r="A128" s="19" t="s">
        <v>10</v>
      </c>
      <c r="B128" s="25"/>
      <c r="C128" s="21">
        <v>2500</v>
      </c>
      <c r="D128" s="16">
        <v>0.19999999999999998</v>
      </c>
      <c r="E128" s="11">
        <v>0.5</v>
      </c>
    </row>
    <row r="129" spans="1:5" ht="18.75" customHeight="1">
      <c r="A129" s="19" t="s">
        <v>11</v>
      </c>
      <c r="B129" s="25"/>
      <c r="C129" s="21">
        <v>2500</v>
      </c>
      <c r="D129" s="16">
        <v>0.19999999999999998</v>
      </c>
      <c r="E129" s="11">
        <v>0.8</v>
      </c>
    </row>
    <row r="130" spans="1:5" ht="18.75" customHeight="1">
      <c r="A130" s="19" t="s">
        <v>12</v>
      </c>
      <c r="B130" s="25"/>
      <c r="C130" s="21">
        <v>2500</v>
      </c>
      <c r="D130" s="16">
        <v>0.19999999999999998</v>
      </c>
      <c r="E130" s="11">
        <v>1.1</v>
      </c>
    </row>
    <row r="131" spans="1:2" ht="18.75" customHeight="1">
      <c r="A131" s="3"/>
      <c r="B131" s="3"/>
    </row>
    <row r="132" spans="1:3" ht="18.75" customHeight="1">
      <c r="A132" s="2" t="s">
        <v>30</v>
      </c>
      <c r="B132" s="2"/>
      <c r="C132" s="1"/>
    </row>
    <row r="133" spans="1:5" s="33" customFormat="1" ht="44.25" customHeight="1">
      <c r="A133" s="17" t="s">
        <v>39</v>
      </c>
      <c r="B133" s="32" t="s">
        <v>0</v>
      </c>
      <c r="C133" s="32" t="s">
        <v>1</v>
      </c>
      <c r="D133" s="17" t="s">
        <v>38</v>
      </c>
      <c r="E133" s="17" t="s">
        <v>44</v>
      </c>
    </row>
    <row r="134" spans="1:5" ht="18.75" customHeight="1">
      <c r="A134" s="19" t="s">
        <v>2</v>
      </c>
      <c r="B134" s="25">
        <v>15</v>
      </c>
      <c r="C134" s="21">
        <f>30*B134</f>
        <v>450</v>
      </c>
      <c r="D134" s="16">
        <v>51.300000000000004</v>
      </c>
      <c r="E134" s="18">
        <v>30</v>
      </c>
    </row>
    <row r="135" spans="1:5" ht="18.75" customHeight="1">
      <c r="A135" s="19" t="s">
        <v>13</v>
      </c>
      <c r="B135" s="25">
        <v>15</v>
      </c>
      <c r="C135" s="21">
        <f>30*B135</f>
        <v>450</v>
      </c>
      <c r="D135" s="16">
        <v>127.24666666666667</v>
      </c>
      <c r="E135" s="11">
        <v>174.9</v>
      </c>
    </row>
    <row r="136" spans="1:5" ht="18.75" customHeight="1">
      <c r="A136" s="19" t="s">
        <v>3</v>
      </c>
      <c r="B136" s="25">
        <v>15</v>
      </c>
      <c r="C136" s="21">
        <f>30*B136</f>
        <v>450</v>
      </c>
      <c r="D136" s="16">
        <v>10.133333333333333</v>
      </c>
      <c r="E136" s="11">
        <v>30</v>
      </c>
    </row>
    <row r="137" spans="1:5" ht="18.75" customHeight="1">
      <c r="A137" s="19" t="s">
        <v>36</v>
      </c>
      <c r="B137" s="25">
        <v>15</v>
      </c>
      <c r="C137" s="21">
        <f>30*B137</f>
        <v>450</v>
      </c>
      <c r="D137" s="16">
        <v>5.896666666666666</v>
      </c>
      <c r="E137" s="11">
        <v>5.99</v>
      </c>
    </row>
    <row r="138" spans="1:5" ht="18.75" customHeight="1">
      <c r="A138" s="19" t="s">
        <v>4</v>
      </c>
      <c r="B138" s="25"/>
      <c r="C138" s="21">
        <v>1000</v>
      </c>
      <c r="D138" s="16">
        <v>0.3033333333333333</v>
      </c>
      <c r="E138" s="11">
        <v>0.35</v>
      </c>
    </row>
    <row r="139" spans="1:5" ht="18.75" customHeight="1">
      <c r="A139" s="19" t="s">
        <v>5</v>
      </c>
      <c r="B139" s="25"/>
      <c r="C139" s="21">
        <v>1000</v>
      </c>
      <c r="D139" s="16">
        <v>0.3033333333333333</v>
      </c>
      <c r="E139" s="11">
        <v>0.7</v>
      </c>
    </row>
    <row r="140" spans="1:5" ht="18.75" customHeight="1">
      <c r="A140" s="19" t="s">
        <v>6</v>
      </c>
      <c r="B140" s="25"/>
      <c r="C140" s="21">
        <v>180</v>
      </c>
      <c r="D140" s="16">
        <v>0.7333333333333333</v>
      </c>
      <c r="E140" s="18">
        <v>0.61</v>
      </c>
    </row>
    <row r="141" spans="1:5" ht="18.75" customHeight="1">
      <c r="A141" s="19" t="s">
        <v>7</v>
      </c>
      <c r="B141" s="25"/>
      <c r="C141" s="21">
        <v>2500</v>
      </c>
      <c r="D141" s="16">
        <v>0.4266666666666667</v>
      </c>
      <c r="E141" s="18">
        <v>0.4</v>
      </c>
    </row>
    <row r="142" spans="1:5" ht="18.75" customHeight="1">
      <c r="A142" s="19" t="s">
        <v>8</v>
      </c>
      <c r="B142" s="25"/>
      <c r="C142" s="23">
        <v>100000</v>
      </c>
      <c r="D142" s="16">
        <v>0.5666666666666667</v>
      </c>
      <c r="E142" s="11">
        <v>0.7</v>
      </c>
    </row>
    <row r="143" spans="1:5" ht="18.75" customHeight="1">
      <c r="A143" s="19" t="s">
        <v>33</v>
      </c>
      <c r="B143" s="25"/>
      <c r="C143" s="21">
        <v>100000</v>
      </c>
      <c r="D143" s="16">
        <v>0.48333333333333334</v>
      </c>
      <c r="E143" s="18">
        <v>0.4</v>
      </c>
    </row>
    <row r="144" spans="1:5" ht="18.75" customHeight="1">
      <c r="A144" s="19" t="s">
        <v>34</v>
      </c>
      <c r="B144" s="25"/>
      <c r="C144" s="21">
        <v>100000</v>
      </c>
      <c r="D144" s="16">
        <v>0.7333333333333334</v>
      </c>
      <c r="E144" s="11">
        <v>0.99</v>
      </c>
    </row>
    <row r="145" spans="1:5" ht="18.75" customHeight="1">
      <c r="A145" s="19" t="s">
        <v>9</v>
      </c>
      <c r="B145" s="25"/>
      <c r="C145" s="21">
        <v>2500</v>
      </c>
      <c r="D145" s="16">
        <v>0.19999999999999998</v>
      </c>
      <c r="E145" s="11">
        <v>0.5</v>
      </c>
    </row>
    <row r="146" spans="1:5" ht="18.75" customHeight="1">
      <c r="A146" s="19" t="s">
        <v>10</v>
      </c>
      <c r="B146" s="25"/>
      <c r="C146" s="21">
        <v>2500</v>
      </c>
      <c r="D146" s="16">
        <v>0.19999999999999998</v>
      </c>
      <c r="E146" s="11">
        <v>0.5</v>
      </c>
    </row>
    <row r="147" spans="1:5" ht="18.75" customHeight="1">
      <c r="A147" s="19" t="s">
        <v>11</v>
      </c>
      <c r="B147" s="25"/>
      <c r="C147" s="21">
        <v>2500</v>
      </c>
      <c r="D147" s="16">
        <v>0.19999999999999998</v>
      </c>
      <c r="E147" s="11">
        <v>0.8</v>
      </c>
    </row>
    <row r="148" spans="1:5" ht="18.75" customHeight="1">
      <c r="A148" s="19" t="s">
        <v>12</v>
      </c>
      <c r="B148" s="25"/>
      <c r="C148" s="21">
        <v>2500</v>
      </c>
      <c r="D148" s="16">
        <v>0.19999999999999998</v>
      </c>
      <c r="E148" s="11">
        <v>1.1</v>
      </c>
    </row>
    <row r="149" spans="1:2" ht="18.75" customHeight="1">
      <c r="A149" s="3"/>
      <c r="B149" s="3"/>
    </row>
    <row r="150" spans="1:3" ht="18.75" customHeight="1">
      <c r="A150" s="35" t="s">
        <v>31</v>
      </c>
      <c r="B150" s="35"/>
      <c r="C150" s="35"/>
    </row>
    <row r="151" spans="1:5" s="33" customFormat="1" ht="39.75" customHeight="1">
      <c r="A151" s="17" t="s">
        <v>39</v>
      </c>
      <c r="B151" s="32" t="s">
        <v>0</v>
      </c>
      <c r="C151" s="32" t="s">
        <v>1</v>
      </c>
      <c r="D151" s="17" t="s">
        <v>38</v>
      </c>
      <c r="E151" s="17" t="s">
        <v>44</v>
      </c>
    </row>
    <row r="152" spans="1:5" ht="18.75" customHeight="1">
      <c r="A152" s="19" t="s">
        <v>2</v>
      </c>
      <c r="B152" s="25">
        <v>15</v>
      </c>
      <c r="C152" s="21">
        <f>30*B152</f>
        <v>450</v>
      </c>
      <c r="D152" s="16">
        <v>51.300000000000004</v>
      </c>
      <c r="E152" s="18">
        <v>30</v>
      </c>
    </row>
    <row r="153" spans="1:5" ht="18.75" customHeight="1">
      <c r="A153" s="19" t="s">
        <v>13</v>
      </c>
      <c r="B153" s="25">
        <v>15</v>
      </c>
      <c r="C153" s="21">
        <f>30*B153</f>
        <v>450</v>
      </c>
      <c r="D153" s="16">
        <v>127.24666666666667</v>
      </c>
      <c r="E153" s="11">
        <v>174.9</v>
      </c>
    </row>
    <row r="154" spans="1:5" ht="18.75" customHeight="1">
      <c r="A154" s="19" t="s">
        <v>3</v>
      </c>
      <c r="B154" s="25">
        <v>15</v>
      </c>
      <c r="C154" s="21">
        <f>30*B154</f>
        <v>450</v>
      </c>
      <c r="D154" s="16">
        <v>10.133333333333333</v>
      </c>
      <c r="E154" s="11">
        <v>30</v>
      </c>
    </row>
    <row r="155" spans="1:5" ht="18.75" customHeight="1">
      <c r="A155" s="19" t="s">
        <v>36</v>
      </c>
      <c r="B155" s="25">
        <v>15</v>
      </c>
      <c r="C155" s="21">
        <f>30*B155</f>
        <v>450</v>
      </c>
      <c r="D155" s="16">
        <v>5.896666666666666</v>
      </c>
      <c r="E155" s="11">
        <v>5.99</v>
      </c>
    </row>
    <row r="156" spans="1:5" ht="18.75" customHeight="1">
      <c r="A156" s="19" t="s">
        <v>4</v>
      </c>
      <c r="B156" s="25"/>
      <c r="C156" s="21">
        <v>1000</v>
      </c>
      <c r="D156" s="16">
        <v>0.3033333333333333</v>
      </c>
      <c r="E156" s="11">
        <v>0.35</v>
      </c>
    </row>
    <row r="157" spans="1:5" ht="18.75" customHeight="1">
      <c r="A157" s="19" t="s">
        <v>5</v>
      </c>
      <c r="B157" s="25"/>
      <c r="C157" s="21">
        <v>1000</v>
      </c>
      <c r="D157" s="16">
        <v>0.3033333333333333</v>
      </c>
      <c r="E157" s="11">
        <v>0.7</v>
      </c>
    </row>
    <row r="158" spans="1:5" ht="18.75" customHeight="1">
      <c r="A158" s="19" t="s">
        <v>6</v>
      </c>
      <c r="B158" s="25"/>
      <c r="C158" s="21">
        <v>180</v>
      </c>
      <c r="D158" s="16">
        <v>0.7333333333333333</v>
      </c>
      <c r="E158" s="18">
        <v>0.61</v>
      </c>
    </row>
    <row r="159" spans="1:5" ht="18.75" customHeight="1">
      <c r="A159" s="19" t="s">
        <v>7</v>
      </c>
      <c r="B159" s="25"/>
      <c r="C159" s="21">
        <v>2500</v>
      </c>
      <c r="D159" s="16">
        <v>0.4266666666666667</v>
      </c>
      <c r="E159" s="18">
        <v>0.4</v>
      </c>
    </row>
    <row r="160" spans="1:5" ht="18.75" customHeight="1">
      <c r="A160" s="19" t="s">
        <v>8</v>
      </c>
      <c r="B160" s="25"/>
      <c r="C160" s="23">
        <v>100000</v>
      </c>
      <c r="D160" s="16">
        <v>0.5666666666666667</v>
      </c>
      <c r="E160" s="11">
        <v>0.7</v>
      </c>
    </row>
    <row r="161" spans="1:5" ht="18.75" customHeight="1">
      <c r="A161" s="19" t="s">
        <v>33</v>
      </c>
      <c r="B161" s="25"/>
      <c r="C161" s="21">
        <v>100000</v>
      </c>
      <c r="D161" s="16">
        <v>0.48333333333333334</v>
      </c>
      <c r="E161" s="18">
        <v>0.4</v>
      </c>
    </row>
    <row r="162" spans="1:5" ht="18.75" customHeight="1">
      <c r="A162" s="19" t="s">
        <v>34</v>
      </c>
      <c r="B162" s="25"/>
      <c r="C162" s="21">
        <v>100000</v>
      </c>
      <c r="D162" s="16">
        <v>0.7333333333333334</v>
      </c>
      <c r="E162" s="11">
        <v>0.99</v>
      </c>
    </row>
    <row r="163" spans="1:5" ht="18.75" customHeight="1">
      <c r="A163" s="19" t="s">
        <v>9</v>
      </c>
      <c r="B163" s="25"/>
      <c r="C163" s="21">
        <v>2500</v>
      </c>
      <c r="D163" s="16">
        <v>0.19999999999999998</v>
      </c>
      <c r="E163" s="11">
        <v>0.5</v>
      </c>
    </row>
    <row r="164" spans="1:5" ht="18.75" customHeight="1">
      <c r="A164" s="19" t="s">
        <v>10</v>
      </c>
      <c r="B164" s="25"/>
      <c r="C164" s="21">
        <v>2500</v>
      </c>
      <c r="D164" s="16">
        <v>0.19999999999999998</v>
      </c>
      <c r="E164" s="11">
        <v>0.5</v>
      </c>
    </row>
    <row r="165" spans="1:5" ht="18.75" customHeight="1">
      <c r="A165" s="19" t="s">
        <v>11</v>
      </c>
      <c r="B165" s="25"/>
      <c r="C165" s="21">
        <v>2500</v>
      </c>
      <c r="D165" s="16">
        <v>0.19999999999999998</v>
      </c>
      <c r="E165" s="11">
        <v>0.8</v>
      </c>
    </row>
    <row r="166" spans="1:5" ht="18.75" customHeight="1">
      <c r="A166" s="19" t="s">
        <v>12</v>
      </c>
      <c r="B166" s="25"/>
      <c r="C166" s="21">
        <v>2500</v>
      </c>
      <c r="D166" s="16">
        <v>0.19999999999999998</v>
      </c>
      <c r="E166" s="11">
        <v>1.1</v>
      </c>
    </row>
    <row r="167" spans="1:2" ht="18.75" customHeight="1">
      <c r="A167" s="3"/>
      <c r="B167" s="3"/>
    </row>
    <row r="168" spans="1:3" ht="18.75" customHeight="1">
      <c r="A168" s="2" t="s">
        <v>40</v>
      </c>
      <c r="B168" s="2"/>
      <c r="C168" s="1"/>
    </row>
    <row r="169" spans="1:5" s="33" customFormat="1" ht="36.75" customHeight="1">
      <c r="A169" s="17" t="s">
        <v>39</v>
      </c>
      <c r="B169" s="32" t="s">
        <v>0</v>
      </c>
      <c r="C169" s="32" t="s">
        <v>1</v>
      </c>
      <c r="D169" s="17" t="s">
        <v>38</v>
      </c>
      <c r="E169" s="17" t="s">
        <v>44</v>
      </c>
    </row>
    <row r="170" spans="1:5" ht="18.75" customHeight="1">
      <c r="A170" s="34" t="s">
        <v>14</v>
      </c>
      <c r="B170" s="34"/>
      <c r="C170" s="21">
        <f>80000*4</f>
        <v>320000</v>
      </c>
      <c r="D170" s="26">
        <v>0.5791999999999999</v>
      </c>
      <c r="E170" s="12">
        <v>0.7</v>
      </c>
    </row>
    <row r="171" spans="1:5" ht="18.75" customHeight="1">
      <c r="A171" s="34" t="s">
        <v>15</v>
      </c>
      <c r="B171" s="34"/>
      <c r="C171" s="21">
        <v>320000</v>
      </c>
      <c r="D171" s="26">
        <v>0.9792</v>
      </c>
      <c r="E171" s="12">
        <v>1.29</v>
      </c>
    </row>
    <row r="172" spans="1:5" ht="18.75" customHeight="1">
      <c r="A172" s="34" t="s">
        <v>16</v>
      </c>
      <c r="B172" s="34"/>
      <c r="C172" s="21">
        <f>80000*4</f>
        <v>320000</v>
      </c>
      <c r="D172" s="26">
        <v>0.7942</v>
      </c>
      <c r="E172" s="12">
        <v>1.15</v>
      </c>
    </row>
    <row r="173" spans="1:5" ht="18.75" customHeight="1">
      <c r="A173" s="34" t="s">
        <v>17</v>
      </c>
      <c r="B173" s="34"/>
      <c r="C173" s="21">
        <f>80000*4</f>
        <v>320000</v>
      </c>
      <c r="D173" s="26">
        <v>0.62445</v>
      </c>
      <c r="E173" s="12">
        <v>0.7</v>
      </c>
    </row>
    <row r="174" spans="1:5" ht="18.75" customHeight="1">
      <c r="A174" s="34" t="s">
        <v>18</v>
      </c>
      <c r="B174" s="34"/>
      <c r="C174" s="21">
        <f>80000*4</f>
        <v>320000</v>
      </c>
      <c r="D174" s="26">
        <v>1.02695</v>
      </c>
      <c r="E174" s="12">
        <v>1.29</v>
      </c>
    </row>
    <row r="175" spans="1:5" ht="18.75" customHeight="1">
      <c r="A175" s="34" t="s">
        <v>19</v>
      </c>
      <c r="B175" s="34"/>
      <c r="C175" s="21">
        <f>80000*4</f>
        <v>320000</v>
      </c>
      <c r="D175" s="26">
        <v>0.84195</v>
      </c>
      <c r="E175" s="12">
        <v>1.15</v>
      </c>
    </row>
    <row r="176" spans="1:5" ht="18.75" customHeight="1">
      <c r="A176" s="34" t="s">
        <v>20</v>
      </c>
      <c r="B176" s="34"/>
      <c r="C176" s="21">
        <f>10000*4</f>
        <v>40000</v>
      </c>
      <c r="D176" s="26">
        <v>12.649600000000001</v>
      </c>
      <c r="E176" s="27">
        <v>4.44</v>
      </c>
    </row>
    <row r="177" spans="1:5" ht="18.75" customHeight="1">
      <c r="A177" s="34" t="s">
        <v>21</v>
      </c>
      <c r="B177" s="34"/>
      <c r="C177" s="21">
        <f>10000*4</f>
        <v>40000</v>
      </c>
      <c r="D177" s="26">
        <v>13.406425000000002</v>
      </c>
      <c r="E177" s="27">
        <v>12.73</v>
      </c>
    </row>
    <row r="178" spans="1:3" ht="18.75" customHeight="1">
      <c r="A178" s="6"/>
      <c r="B178" s="6"/>
      <c r="C178" s="6"/>
    </row>
    <row r="179" spans="1:3" ht="18.75" customHeight="1">
      <c r="A179" s="2" t="s">
        <v>41</v>
      </c>
      <c r="B179" s="2"/>
      <c r="C179" s="1"/>
    </row>
    <row r="180" spans="1:5" s="33" customFormat="1" ht="39.75" customHeight="1">
      <c r="A180" s="17" t="s">
        <v>39</v>
      </c>
      <c r="B180" s="32" t="s">
        <v>0</v>
      </c>
      <c r="C180" s="32" t="s">
        <v>1</v>
      </c>
      <c r="D180" s="17" t="s">
        <v>38</v>
      </c>
      <c r="E180" s="17" t="s">
        <v>44</v>
      </c>
    </row>
    <row r="181" spans="1:5" ht="18.75" customHeight="1">
      <c r="A181" s="34" t="s">
        <v>14</v>
      </c>
      <c r="B181" s="34"/>
      <c r="C181" s="21">
        <v>30000</v>
      </c>
      <c r="D181" s="28">
        <v>0.5146000000000001</v>
      </c>
      <c r="E181" s="13">
        <v>0.7</v>
      </c>
    </row>
    <row r="182" spans="1:5" ht="18.75" customHeight="1">
      <c r="A182" s="34" t="s">
        <v>15</v>
      </c>
      <c r="B182" s="34"/>
      <c r="C182" s="21">
        <v>30000</v>
      </c>
      <c r="D182" s="28">
        <v>0.9146000000000001</v>
      </c>
      <c r="E182" s="13">
        <v>1.29</v>
      </c>
    </row>
    <row r="183" spans="1:5" ht="18.75" customHeight="1">
      <c r="A183" s="34" t="s">
        <v>16</v>
      </c>
      <c r="B183" s="34"/>
      <c r="C183" s="21">
        <v>30000</v>
      </c>
      <c r="D183" s="28">
        <v>0.7412666666666666</v>
      </c>
      <c r="E183" s="13">
        <v>1.15</v>
      </c>
    </row>
    <row r="184" spans="1:5" ht="18.75" customHeight="1">
      <c r="A184" s="34" t="s">
        <v>17</v>
      </c>
      <c r="B184" s="34"/>
      <c r="C184" s="21">
        <v>30000</v>
      </c>
      <c r="D184" s="28">
        <v>0.5740666666666666</v>
      </c>
      <c r="E184" s="13">
        <v>0.7</v>
      </c>
    </row>
    <row r="185" spans="1:5" ht="18.75" customHeight="1">
      <c r="A185" s="34" t="s">
        <v>18</v>
      </c>
      <c r="B185" s="34"/>
      <c r="C185" s="21">
        <v>30000</v>
      </c>
      <c r="D185" s="28">
        <v>0.9740666666666667</v>
      </c>
      <c r="E185" s="13">
        <v>1.29</v>
      </c>
    </row>
    <row r="186" spans="1:5" ht="18.75" customHeight="1">
      <c r="A186" s="34" t="s">
        <v>19</v>
      </c>
      <c r="B186" s="34"/>
      <c r="C186" s="21">
        <v>30000</v>
      </c>
      <c r="D186" s="28">
        <v>0.8007333333333332</v>
      </c>
      <c r="E186" s="13">
        <v>1.15</v>
      </c>
    </row>
    <row r="187" spans="1:3" ht="18.75" customHeight="1">
      <c r="A187" s="6"/>
      <c r="B187" s="6"/>
      <c r="C187" s="6"/>
    </row>
    <row r="188" spans="1:3" ht="18.75" customHeight="1">
      <c r="A188" s="2" t="s">
        <v>42</v>
      </c>
      <c r="B188" s="2"/>
      <c r="C188" s="1"/>
    </row>
    <row r="189" spans="1:5" s="33" customFormat="1" ht="36.75" customHeight="1">
      <c r="A189" s="17" t="s">
        <v>39</v>
      </c>
      <c r="B189" s="32" t="s">
        <v>0</v>
      </c>
      <c r="C189" s="32" t="s">
        <v>1</v>
      </c>
      <c r="D189" s="17" t="s">
        <v>38</v>
      </c>
      <c r="E189" s="17" t="s">
        <v>44</v>
      </c>
    </row>
    <row r="190" spans="1:5" ht="18.75" customHeight="1">
      <c r="A190" s="34" t="s">
        <v>14</v>
      </c>
      <c r="B190" s="34"/>
      <c r="C190" s="21">
        <v>6000</v>
      </c>
      <c r="D190" s="28">
        <v>0.5234</v>
      </c>
      <c r="E190" s="13">
        <v>0.7</v>
      </c>
    </row>
    <row r="191" spans="1:5" ht="18.75" customHeight="1">
      <c r="A191" s="34" t="s">
        <v>15</v>
      </c>
      <c r="B191" s="34"/>
      <c r="C191" s="21">
        <v>6000</v>
      </c>
      <c r="D191" s="28">
        <v>0.9234</v>
      </c>
      <c r="E191" s="13">
        <v>1.29</v>
      </c>
    </row>
    <row r="192" spans="1:5" ht="18.75" customHeight="1">
      <c r="A192" s="34" t="s">
        <v>16</v>
      </c>
      <c r="B192" s="34"/>
      <c r="C192" s="21">
        <v>6000</v>
      </c>
      <c r="D192" s="28">
        <v>0.7500666666666667</v>
      </c>
      <c r="E192" s="13">
        <v>1.15</v>
      </c>
    </row>
    <row r="193" spans="1:5" ht="18.75" customHeight="1">
      <c r="A193" s="34" t="s">
        <v>17</v>
      </c>
      <c r="B193" s="34"/>
      <c r="C193" s="21">
        <v>6000</v>
      </c>
      <c r="D193" s="28">
        <v>0.5846333333333333</v>
      </c>
      <c r="E193" s="13">
        <v>0.7</v>
      </c>
    </row>
    <row r="194" spans="1:5" ht="18.75" customHeight="1">
      <c r="A194" s="34" t="s">
        <v>18</v>
      </c>
      <c r="B194" s="34"/>
      <c r="C194" s="21">
        <v>6000</v>
      </c>
      <c r="D194" s="28">
        <v>0.9846333333333335</v>
      </c>
      <c r="E194" s="13">
        <v>1.29</v>
      </c>
    </row>
    <row r="195" spans="1:5" ht="18.75" customHeight="1">
      <c r="A195" s="34" t="s">
        <v>19</v>
      </c>
      <c r="B195" s="34"/>
      <c r="C195" s="21">
        <v>6000</v>
      </c>
      <c r="D195" s="28">
        <v>0.8113000000000001</v>
      </c>
      <c r="E195" s="13">
        <v>1.15</v>
      </c>
    </row>
    <row r="196" spans="1:2" ht="18.75" customHeight="1">
      <c r="A196" s="3"/>
      <c r="B196" s="3"/>
    </row>
    <row r="197" spans="1:3" ht="18.75" customHeight="1">
      <c r="A197" s="2" t="s">
        <v>32</v>
      </c>
      <c r="B197" s="2"/>
      <c r="C197" s="1"/>
    </row>
    <row r="198" spans="1:5" s="33" customFormat="1" ht="34.5" customHeight="1">
      <c r="A198" s="17" t="s">
        <v>39</v>
      </c>
      <c r="B198" s="32" t="s">
        <v>0</v>
      </c>
      <c r="C198" s="32" t="s">
        <v>1</v>
      </c>
      <c r="D198" s="17" t="s">
        <v>38</v>
      </c>
      <c r="E198" s="17" t="s">
        <v>44</v>
      </c>
    </row>
    <row r="199" spans="1:5" ht="18.75" customHeight="1">
      <c r="A199" s="34" t="s">
        <v>14</v>
      </c>
      <c r="B199" s="34"/>
      <c r="C199" s="21">
        <v>30000</v>
      </c>
      <c r="D199" s="28">
        <v>0.5189333333333334</v>
      </c>
      <c r="E199" s="13">
        <v>0.7</v>
      </c>
    </row>
    <row r="200" spans="1:5" ht="18.75" customHeight="1">
      <c r="A200" s="34" t="s">
        <v>15</v>
      </c>
      <c r="B200" s="34"/>
      <c r="C200" s="21">
        <v>30000</v>
      </c>
      <c r="D200" s="28">
        <v>0.9189333333333334</v>
      </c>
      <c r="E200" s="13">
        <v>1.29</v>
      </c>
    </row>
    <row r="201" spans="1:5" ht="18.75" customHeight="1">
      <c r="A201" s="34" t="s">
        <v>16</v>
      </c>
      <c r="B201" s="34"/>
      <c r="C201" s="21">
        <v>30000</v>
      </c>
      <c r="D201" s="28">
        <v>0.7455999999999999</v>
      </c>
      <c r="E201" s="13">
        <v>1.15</v>
      </c>
    </row>
    <row r="202" spans="1:5" ht="18.75" customHeight="1">
      <c r="A202" s="34" t="s">
        <v>17</v>
      </c>
      <c r="B202" s="34"/>
      <c r="C202" s="21">
        <v>30000</v>
      </c>
      <c r="D202" s="28">
        <v>0.5792666666666667</v>
      </c>
      <c r="E202" s="13">
        <v>0.7</v>
      </c>
    </row>
    <row r="203" spans="1:5" ht="18.75" customHeight="1">
      <c r="A203" s="34" t="s">
        <v>18</v>
      </c>
      <c r="B203" s="34"/>
      <c r="C203" s="21">
        <v>30000</v>
      </c>
      <c r="D203" s="28">
        <v>0.9792666666666667</v>
      </c>
      <c r="E203" s="13">
        <v>1.29</v>
      </c>
    </row>
    <row r="204" spans="1:5" ht="18.75" customHeight="1">
      <c r="A204" s="34" t="s">
        <v>19</v>
      </c>
      <c r="B204" s="34"/>
      <c r="C204" s="21">
        <v>30000</v>
      </c>
      <c r="D204" s="28">
        <v>0.8059333333333333</v>
      </c>
      <c r="E204" s="13">
        <v>1.15</v>
      </c>
    </row>
    <row r="205" spans="1:3" ht="18.75" customHeight="1">
      <c r="A205" s="6"/>
      <c r="B205" s="6"/>
      <c r="C205" s="6"/>
    </row>
    <row r="206" spans="1:3" ht="30" customHeight="1">
      <c r="A206" s="10" t="s">
        <v>43</v>
      </c>
      <c r="B206" s="6"/>
      <c r="C206" s="6"/>
    </row>
    <row r="207" spans="1:5" s="33" customFormat="1" ht="34.5" customHeight="1">
      <c r="A207" s="17" t="s">
        <v>39</v>
      </c>
      <c r="B207" s="32" t="s">
        <v>0</v>
      </c>
      <c r="C207" s="32" t="s">
        <v>1</v>
      </c>
      <c r="D207" s="17" t="s">
        <v>38</v>
      </c>
      <c r="E207" s="17" t="s">
        <v>44</v>
      </c>
    </row>
    <row r="208" spans="1:5" ht="39.75" customHeight="1">
      <c r="A208" s="29" t="s">
        <v>37</v>
      </c>
      <c r="B208" s="23">
        <v>4</v>
      </c>
      <c r="C208" s="23">
        <v>50</v>
      </c>
      <c r="D208" s="30">
        <v>132.81</v>
      </c>
      <c r="E208" s="15">
        <v>139.9</v>
      </c>
    </row>
    <row r="213" spans="1:3" ht="18.75" customHeight="1">
      <c r="A213" s="5"/>
      <c r="B213" s="5"/>
      <c r="C213" s="5"/>
    </row>
    <row r="214" spans="1:3" ht="18.75" customHeight="1">
      <c r="A214" s="4"/>
      <c r="B214" s="4"/>
      <c r="C214" s="4"/>
    </row>
    <row r="215" spans="1:3" ht="18.75" customHeight="1">
      <c r="A215" s="4"/>
      <c r="B215" s="4"/>
      <c r="C215" s="4"/>
    </row>
    <row r="216" spans="1:3" ht="18.75" customHeight="1">
      <c r="A216" s="4"/>
      <c r="B216" s="4"/>
      <c r="C216" s="4"/>
    </row>
    <row r="217" spans="1:3" ht="18.75" customHeight="1">
      <c r="A217" s="4"/>
      <c r="B217" s="4"/>
      <c r="C217" s="4"/>
    </row>
    <row r="218" spans="1:2" ht="18.75" customHeight="1">
      <c r="A218" s="4"/>
      <c r="B218" s="4"/>
    </row>
    <row r="219" spans="1:2" ht="18.75" customHeight="1">
      <c r="A219" s="4"/>
      <c r="B219" s="4"/>
    </row>
    <row r="220" spans="1:2" ht="18.75" customHeight="1">
      <c r="A220" s="4"/>
      <c r="B220" s="4"/>
    </row>
    <row r="221" spans="1:2" ht="18.75" customHeight="1">
      <c r="A221" s="4"/>
      <c r="B221" s="4"/>
    </row>
  </sheetData>
  <sheetProtection selectLockedCells="1"/>
  <mergeCells count="27">
    <mergeCell ref="A150:C150"/>
    <mergeCell ref="A170:B170"/>
    <mergeCell ref="A171:B171"/>
    <mergeCell ref="A172:B172"/>
    <mergeCell ref="A177:B177"/>
    <mergeCell ref="A184:B184"/>
    <mergeCell ref="A185:B185"/>
    <mergeCell ref="A186:B186"/>
    <mergeCell ref="A173:B173"/>
    <mergeCell ref="A174:B174"/>
    <mergeCell ref="A175:B175"/>
    <mergeCell ref="A176:B176"/>
    <mergeCell ref="A181:B181"/>
    <mergeCell ref="A182:B182"/>
    <mergeCell ref="A183:B183"/>
    <mergeCell ref="A190:B190"/>
    <mergeCell ref="A191:B191"/>
    <mergeCell ref="A192:B192"/>
    <mergeCell ref="A193:B193"/>
    <mergeCell ref="A194:B194"/>
    <mergeCell ref="A195:B195"/>
    <mergeCell ref="A199:B199"/>
    <mergeCell ref="A200:B200"/>
    <mergeCell ref="A202:B202"/>
    <mergeCell ref="A203:B203"/>
    <mergeCell ref="A204:B204"/>
    <mergeCell ref="A201:B201"/>
  </mergeCells>
  <printOptions/>
  <pageMargins left="0.5118110236220472" right="0.5118110236220472" top="0.984251968503937" bottom="0.7874015748031497" header="0.31496062992125984" footer="0.31496062992125984"/>
  <pageSetup horizontalDpi="600" verticalDpi="600" orientation="portrait" paperSize="9" scale="50" r:id="rId2"/>
  <headerFooter>
    <oddFooter>&amp;C&amp;F</oddFooter>
  </headerFooter>
  <rowBreaks count="10" manualBreakCount="10">
    <brk id="21" max="255" man="1"/>
    <brk id="39" max="255" man="1"/>
    <brk id="57" max="255" man="1"/>
    <brk id="76" max="255" man="1"/>
    <brk id="94" max="255" man="1"/>
    <brk id="112" max="255" man="1"/>
    <brk id="130" max="255" man="1"/>
    <brk id="148" max="255" man="1"/>
    <brk id="166" max="255" man="1"/>
    <brk id="19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daniel.silva</dc:creator>
  <cp:keywords/>
  <dc:description/>
  <cp:lastModifiedBy>Helio Ramos Ventura</cp:lastModifiedBy>
  <cp:lastPrinted>2018-08-09T20:13:54Z</cp:lastPrinted>
  <dcterms:created xsi:type="dcterms:W3CDTF">2012-06-27T11:36:10Z</dcterms:created>
  <dcterms:modified xsi:type="dcterms:W3CDTF">2018-08-16T16:58:58Z</dcterms:modified>
  <cp:category/>
  <cp:version/>
  <cp:contentType/>
  <cp:contentStatus/>
</cp:coreProperties>
</file>